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3256" windowHeight="10200"/>
  </bookViews>
  <sheets>
    <sheet name="Лист1" sheetId="1" r:id="rId1"/>
  </sheets>
  <definedNames>
    <definedName name="_xlnm.Print_Titles" localSheetId="0">Лист1!$16:$18</definedName>
    <definedName name="_xlnm.Print_Area" localSheetId="0">Лист1!$B$1:$E$105</definedName>
  </definedNames>
  <calcPr calcId="144525"/>
</workbook>
</file>

<file path=xl/calcChain.xml><?xml version="1.0" encoding="utf-8"?>
<calcChain xmlns="http://schemas.openxmlformats.org/spreadsheetml/2006/main">
  <c r="E59" i="1" l="1"/>
  <c r="D59" i="1"/>
  <c r="E43" i="1" l="1"/>
  <c r="D43" i="1"/>
  <c r="E40" i="1"/>
  <c r="E74" i="1" l="1"/>
  <c r="D74" i="1"/>
  <c r="D84" i="1" l="1"/>
  <c r="E84" i="1" l="1"/>
  <c r="E36" i="1" l="1"/>
  <c r="D36" i="1"/>
  <c r="D40" i="1" l="1"/>
  <c r="E98" i="1"/>
  <c r="E72" i="1" s="1"/>
  <c r="D53" i="1" l="1"/>
  <c r="E53" i="1"/>
  <c r="D98" i="1"/>
  <c r="D72" i="1" s="1"/>
  <c r="E49" i="1" l="1"/>
  <c r="D49" i="1"/>
  <c r="E28" i="1"/>
  <c r="D28" i="1"/>
  <c r="D25" i="1"/>
  <c r="E25" i="1"/>
  <c r="E21" i="1"/>
  <c r="D21" i="1"/>
  <c r="E19" i="1" l="1"/>
  <c r="D19" i="1"/>
  <c r="E70" i="1"/>
  <c r="D70" i="1"/>
  <c r="D102" i="1" l="1"/>
  <c r="E102" i="1"/>
</calcChain>
</file>

<file path=xl/sharedStrings.xml><?xml version="1.0" encoding="utf-8"?>
<sst xmlns="http://schemas.openxmlformats.org/spreadsheetml/2006/main" count="106" uniqueCount="106">
  <si>
    <t>Наименование</t>
  </si>
  <si>
    <t>Код дохода</t>
  </si>
  <si>
    <t>НАЛОГОВЫЕ И НЕНАЛОГОВЫЕ ДОХОДЫ</t>
  </si>
  <si>
    <t>НАЛОГИ НА ПРИБЫЛЬ, ДОХОДЫ</t>
  </si>
  <si>
    <t>1 01 00000 00 0000 000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</si>
  <si>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</si>
  <si>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</si>
  <si>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</si>
  <si>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</si>
  <si>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103 02000 01 0000 110</t>
  </si>
  <si>
    <t>НАЛОГИ НА СОВОКУПНЫЙ ДОХОД</t>
  </si>
  <si>
    <t>1 05 00000 00 0000 000</t>
  </si>
  <si>
    <t xml:space="preserve"> </t>
  </si>
  <si>
    <t>Налог, взимаемый в связи с применением патентной системы налогообложения</t>
  </si>
  <si>
    <t>1 05 04000 02 0000 110</t>
  </si>
  <si>
    <t>Единый сельскохозяйственный  налог</t>
  </si>
  <si>
    <t>1 05 03000 01 0000 110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</si>
  <si>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</si>
  <si>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</si>
  <si>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</si>
  <si>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</si>
  <si>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</si>
  <si>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</si>
  <si>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</si>
  <si>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ДОХОДЫ ОТ ПРОДАЖИ МАТЕРИАЛЬНЫХ И НЕМАТЕРИАЛЬНЫХ АКТИВОВ</t>
  </si>
  <si>
    <t>1 14 00000 00 0000 000</t>
  </si>
  <si>
    <t>ШТРАФЫ, САНКЦИИ, ВОЗМЕЩЕНИЕ УЩЕРБА</t>
  </si>
  <si>
    <t>1 16 00000 00 0000 000</t>
  </si>
  <si>
    <t>БЕЗВОЗМЕЗДНЫЕ ПОСТУПЛЕНИЯ</t>
  </si>
  <si>
    <t>2 00 00000 00 0000  000</t>
  </si>
  <si>
    <t>Безвозмездные поступления от других бюджетов бюджетной системы Российской Федерации</t>
  </si>
  <si>
    <t>2 02 00000 00 0000 000</t>
  </si>
  <si>
    <t>ВСЕГО ДОХОДОВ</t>
  </si>
  <si>
    <t xml:space="preserve">к решению Совета  Чистопольского </t>
  </si>
  <si>
    <t>муниципального района</t>
  </si>
  <si>
    <t>"О бюджете муниципального</t>
  </si>
  <si>
    <t>образования "Чистопольский</t>
  </si>
  <si>
    <t>муниципальный район"</t>
  </si>
  <si>
    <t xml:space="preserve">бюджета муниципального образования </t>
  </si>
  <si>
    <t xml:space="preserve">"Чистопольский муниципальный район"  Республики Татарстан </t>
  </si>
  <si>
    <t>Приложение № 4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</si>
  <si>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</si>
  <si>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</si>
  <si>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выполнение передаваемых полномочий субъектов Российской Федерации</t>
  </si>
  <si>
    <t>1 00 00000 00 0000 000</t>
  </si>
  <si>
    <t>Налог, взимаемый в связи с применением упрощенной системы налогообложения</t>
  </si>
  <si>
    <t>1 05 01000 00 0000 110</t>
  </si>
  <si>
    <t>1 08 00000 00 0000 000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</si>
  <si>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</si>
  <si>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</si>
  <si>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              </t>
  </si>
  <si>
    <t>1 11 09000 00 0000 120</t>
  </si>
  <si>
    <t>Доходы от реализации имущества, находящегося в государственной и муниципальной собственности  (за исключением движимого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</si>
  <si>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</si>
  <si>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1 14 06000 00 0000 430</t>
  </si>
  <si>
    <t>Субсидии бюджетам муниципальных районов (межбюджетные субсидии)</t>
  </si>
  <si>
    <t xml:space="preserve"> Прочие субсидии бюджетам муниципальных районов</t>
  </si>
  <si>
    <t>Субвенции бюджетам муниципальных районов</t>
  </si>
  <si>
    <t>Сумма</t>
  </si>
  <si>
    <t xml:space="preserve">                                                                                                                 </t>
  </si>
  <si>
    <t>тыс. руб.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</si>
  <si>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</si>
  <si>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Иные межбюджетные трансферты бюджетам муниципальных районов </t>
  </si>
  <si>
    <t>2 02 29999 05 0000 150</t>
  </si>
  <si>
    <t>2 02 30024 05 0000 150</t>
  </si>
  <si>
    <t>2 02 35118 05 0000 150</t>
  </si>
  <si>
    <t>2 02 35120 05 0000 150</t>
  </si>
  <si>
    <t>2 02 35930 05 0000 150</t>
  </si>
  <si>
    <t>2 02 20000 00 0000 150</t>
  </si>
  <si>
    <t xml:space="preserve">Доходы от продажи земельных участков, находящихся в государственной и муниципальной  собственности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</si>
  <si>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</si>
  <si>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202 40014 05 0000 150</t>
  </si>
  <si>
    <t>2 02 30027 05 0000 150</t>
  </si>
  <si>
    <t>2 02 25304 05 0000 150</t>
  </si>
  <si>
    <t>Субвенции бюджетам муниципальных районов для осуществления органаними местного самоуправления государственных полномочий РТ по назначению и выплате ежемесячной денежной выплаты на содержание детей сирот и детей, оставшихся без попечения родителей, переданных под опеку (попечительство), в приемные семьи, и вознаграждения, причитающегося опекунам или попечителям, исполняющим свои обязанности</t>
  </si>
  <si>
    <t>Субсидии бюджетам муниципальных районов и городских округов на софинансирование расходных обязательств, возникающих при выполнении органами местного самоуправления муниципальных образований полномочий по вопросам местного значения в сфере образования в части реализации мероприятий по организации бесплатного горячего питания обучающихся, получающих начальное общее образование в муниципальных общеобразовательных организациях</t>
  </si>
  <si>
    <t>1 01 02000 01 0000 110</t>
  </si>
  <si>
    <t xml:space="preserve">Государственная пошлина по делам, рассматриваемым в судах общей юрисдикции, мировыми судьями </t>
  </si>
  <si>
    <t>1 08 03000 01 0000 110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</si>
  <si>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</si>
  <si>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2 02 35303 05 0000 150</t>
  </si>
  <si>
    <t>2 02 30000 00 0000 150</t>
  </si>
  <si>
    <t>2 02 40000 00 0000 150</t>
  </si>
  <si>
    <t>2 02 20299 05 0000150</t>
  </si>
  <si>
    <t>Субсидии бюджетам муниципальных районов и городских округов на переселение граждан из аварийного жилищного фонда в рамках Федерального закона "О Фонде содействия реформированию жилищно-коммунального хозяйства", за счет средств, поступивших от Фонда содействия реформированию жилищно-коммунального хозяйства</t>
  </si>
  <si>
    <t>Объемы прогнозируемых доходов</t>
  </si>
  <si>
    <t>1 16 01000 01 0000 140</t>
  </si>
  <si>
    <r>
      <t>Административные штрафы, установленные Кодексом</t>
    </r>
    <r>
      <rPr>
        <sz val="12"/>
        <color rgb="FF000000"/>
        <rFont val="Times New Roman"/>
        <family val="1"/>
        <charset val="204"/>
      </rPr>
      <t> Российской  Федерации об административных правонарушениях</t>
    </r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</si>
  <si>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</si>
  <si>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</si>
  <si>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1 16 10000 00 0000 140</t>
  </si>
  <si>
    <t xml:space="preserve">Платежи, уплачиваемые в целях возмещения вреда </t>
  </si>
  <si>
    <t>1 16 07000 00 0000 140</t>
  </si>
  <si>
    <t>1 16 11000 01 0000 140</t>
  </si>
  <si>
    <t>1 07 00000 00 0000 000</t>
  </si>
  <si>
    <t>Налог на добычу полезных ископаемых</t>
  </si>
  <si>
    <t>1 07 01000 01 0000 110</t>
  </si>
  <si>
    <t>НАЛОГИ, СБОРЫ И РЕГУЛЯРНЫЕ ПЛАТЕЖИ ЗА ПОЛЬЗОВАНИЕ ПРИРОДНЫМИ РЕСУРСАМИ</t>
  </si>
  <si>
    <t xml:space="preserve">  </t>
  </si>
  <si>
    <t>Субсидии бюджетам муниципальных районов на обеспечение комплексного развития сельских территорий</t>
  </si>
  <si>
    <t>202 25576 05 0000 150</t>
  </si>
  <si>
    <t>2027 год</t>
  </si>
  <si>
    <t xml:space="preserve">на 2026 год и плановый период </t>
  </si>
  <si>
    <t xml:space="preserve">                                                                                                                                                                                     2027 и 2028 годов"</t>
  </si>
  <si>
    <t xml:space="preserve"> на 2027-2028 годы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</si>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</sst>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justify" wrapText="1"/>
    </xf>
    <xf numFmtId="0" fontId="3" fillId="0" borderId="0" xfId="0" applyFont="1" applyFill="1" applyAlignment="1">
      <alignment horizontal="center" wrapText="1"/>
    </xf>
    <xf numFmtId="4" fontId="1" fillId="0" borderId="0" xfId="0" applyNumberFormat="1" applyFont="1" applyFill="1"/>
    <xf numFmtId="0" fontId="3" fillId="0" borderId="0" xfId="0" applyFont="1" applyFill="1" applyAlignment="1">
      <alignment horizontal="justify" wrapText="1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wrapText="1"/>
    </xf>
    <xf numFmtId="165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49" fontId="1" fillId="0" borderId="0" xfId="0" applyNumberFormat="1" applyFont="1" applyFill="1" applyAlignment="1">
      <alignment wrapText="1" shrinkToFit="1"/>
    </xf>
    <xf numFmtId="0" fontId="2" fillId="0" borderId="0" xfId="0" applyFont="1" applyFill="1" applyAlignment="1"/>
    <xf numFmtId="0" fontId="2" fillId="0" borderId="0" xfId="0" applyFont="1" applyFill="1" applyAlignment="1">
      <alignment horizontal="right"/>
    </xf>
    <xf numFmtId="0" fontId="1" fillId="0" borderId="0" xfId="0" applyFont="1" applyFill="1" applyAlignment="1"/>
    <xf numFmtId="0" fontId="1" fillId="0" borderId="0" xfId="0" applyFont="1" applyFill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49" fontId="1" fillId="0" borderId="0" xfId="0" applyNumberFormat="1" applyFont="1" applyFill="1" applyAlignment="1">
      <alignment horizontal="left" wrapText="1" shrinkToFit="1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wrapText="1"/>
    </xf>
    <xf numFmtId="0" fontId="1" fillId="2" borderId="0" xfId="0" applyFont="1" applyFill="1"/>
    <xf numFmtId="165" fontId="1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/>
    </xf>
    <xf numFmtId="165" fontId="5" fillId="0" borderId="0" xfId="0" applyNumberFormat="1" applyFont="1" applyFill="1" applyBorder="1" applyAlignment="1">
      <alignment horizontal="center"/>
    </xf>
    <xf numFmtId="165" fontId="5" fillId="0" borderId="0" xfId="0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wrapText="1"/>
    </xf>
    <xf numFmtId="165" fontId="1" fillId="0" borderId="0" xfId="0" applyNumberFormat="1" applyFont="1" applyFill="1" applyBorder="1" applyAlignment="1">
      <alignment horizontal="center"/>
    </xf>
    <xf numFmtId="165" fontId="5" fillId="0" borderId="0" xfId="0" applyNumberFormat="1" applyFont="1" applyFill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165" fontId="2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 wrapText="1" shrinkToFi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0" fontId="2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07"/>
  <sheetViews>
    <sheetView tabSelected="1" topLeftCell="A2" zoomScale="76" zoomScaleNormal="76" zoomScaleSheetLayoutView="100" workbookViewId="0">
      <selection activeCell="A57" sqref="A57:XFD57"/>
    </sheetView>
  </sheetViews>
  <sheetFormatPr defaultColWidth="8.88671875" defaultRowHeight="15.6" x14ac:dyDescent="0.3"/>
  <cols>
    <col min="1" max="1" width="0.109375" style="6" customWidth="1"/>
    <col min="2" max="2" width="59.33203125" style="6" customWidth="1"/>
    <col min="3" max="3" width="24.44140625" style="6" customWidth="1"/>
    <col min="4" max="4" width="14.6640625" style="6" customWidth="1"/>
    <col min="5" max="5" width="13.44140625" style="6" customWidth="1"/>
    <col min="6" max="6" width="0.44140625" style="6" hidden="1" customWidth="1"/>
    <col min="7" max="7" width="14.88671875" style="6" customWidth="1"/>
    <col min="8" max="8" width="14.109375" style="6" customWidth="1"/>
    <col min="9" max="16384" width="8.88671875" style="6"/>
  </cols>
  <sheetData>
    <row r="1" spans="2:6" x14ac:dyDescent="0.3">
      <c r="B1" s="46" t="s">
        <v>40</v>
      </c>
      <c r="C1" s="46"/>
      <c r="D1" s="46"/>
      <c r="E1" s="46"/>
      <c r="F1" s="46"/>
    </row>
    <row r="2" spans="2:6" x14ac:dyDescent="0.3">
      <c r="B2" s="41" t="s">
        <v>33</v>
      </c>
      <c r="C2" s="41"/>
      <c r="D2" s="41"/>
      <c r="E2" s="41"/>
      <c r="F2" s="41"/>
    </row>
    <row r="3" spans="2:6" x14ac:dyDescent="0.3">
      <c r="B3" s="41" t="s">
        <v>34</v>
      </c>
      <c r="C3" s="41"/>
      <c r="D3" s="41"/>
      <c r="E3" s="41"/>
      <c r="F3" s="41"/>
    </row>
    <row r="4" spans="2:6" x14ac:dyDescent="0.3">
      <c r="B4" s="41" t="s">
        <v>35</v>
      </c>
      <c r="C4" s="41"/>
      <c r="D4" s="41"/>
      <c r="E4" s="41"/>
      <c r="F4" s="41"/>
    </row>
    <row r="5" spans="2:6" x14ac:dyDescent="0.3">
      <c r="B5" s="41" t="s">
        <v>36</v>
      </c>
      <c r="C5" s="41"/>
      <c r="D5" s="41"/>
      <c r="E5" s="41"/>
      <c r="F5" s="41"/>
    </row>
    <row r="6" spans="2:6" x14ac:dyDescent="0.3">
      <c r="B6" s="41" t="s">
        <v>37</v>
      </c>
      <c r="C6" s="41"/>
      <c r="D6" s="41"/>
      <c r="E6" s="41"/>
      <c r="F6" s="41"/>
    </row>
    <row r="7" spans="2:6" x14ac:dyDescent="0.3">
      <c r="B7" s="40" t="s">
        <v>102</v>
      </c>
      <c r="C7" s="41"/>
      <c r="D7" s="41"/>
      <c r="E7" s="41"/>
      <c r="F7" s="41"/>
    </row>
    <row r="8" spans="2:6" x14ac:dyDescent="0.3">
      <c r="B8" s="40" t="s">
        <v>103</v>
      </c>
      <c r="C8" s="41"/>
      <c r="D8" s="41"/>
      <c r="E8" s="41"/>
      <c r="F8" s="41"/>
    </row>
    <row r="9" spans="2:6" ht="15" x14ac:dyDescent="0.25">
      <c r="B9" s="12"/>
      <c r="C9" s="12"/>
      <c r="D9" s="45" t="s">
        <v>98</v>
      </c>
      <c r="E9" s="45"/>
      <c r="F9" s="14"/>
    </row>
    <row r="10" spans="2:6" ht="15" x14ac:dyDescent="0.25">
      <c r="B10" s="13"/>
      <c r="C10" s="7"/>
      <c r="D10" s="7"/>
      <c r="E10" s="7"/>
      <c r="F10" s="7"/>
    </row>
    <row r="11" spans="2:6" x14ac:dyDescent="0.3">
      <c r="B11" s="42" t="s">
        <v>85</v>
      </c>
      <c r="C11" s="43"/>
      <c r="D11" s="43"/>
      <c r="E11" s="43"/>
      <c r="F11" s="43"/>
    </row>
    <row r="12" spans="2:6" x14ac:dyDescent="0.3">
      <c r="B12" s="42" t="s">
        <v>38</v>
      </c>
      <c r="C12" s="44"/>
      <c r="D12" s="44"/>
      <c r="E12" s="44"/>
      <c r="F12" s="44"/>
    </row>
    <row r="13" spans="2:6" x14ac:dyDescent="0.3">
      <c r="B13" s="42" t="s">
        <v>39</v>
      </c>
      <c r="C13" s="43"/>
      <c r="D13" s="43"/>
      <c r="E13" s="43"/>
      <c r="F13" s="43"/>
    </row>
    <row r="14" spans="2:6" x14ac:dyDescent="0.3">
      <c r="B14" s="42" t="s">
        <v>104</v>
      </c>
      <c r="C14" s="43"/>
      <c r="D14" s="43"/>
      <c r="E14" s="43"/>
      <c r="F14" s="43"/>
    </row>
    <row r="16" spans="2:6" ht="16.2" thickBot="1" x14ac:dyDescent="0.35">
      <c r="B16" s="6" t="s">
        <v>59</v>
      </c>
      <c r="E16" s="6" t="s">
        <v>60</v>
      </c>
    </row>
    <row r="17" spans="2:6" ht="15.75" customHeight="1" thickBot="1" x14ac:dyDescent="0.35">
      <c r="B17" s="34" t="s">
        <v>0</v>
      </c>
      <c r="C17" s="36" t="s">
        <v>1</v>
      </c>
      <c r="D17" s="38" t="s">
        <v>58</v>
      </c>
      <c r="E17" s="39"/>
      <c r="F17" s="8"/>
    </row>
    <row r="18" spans="2:6" ht="16.2" thickBot="1" x14ac:dyDescent="0.35">
      <c r="B18" s="35"/>
      <c r="C18" s="37"/>
      <c r="D18" s="19" t="s">
        <v>101</v>
      </c>
      <c r="E18" s="20" t="s">
        <v>105</v>
      </c>
      <c r="F18" s="8"/>
    </row>
    <row r="19" spans="2:6" x14ac:dyDescent="0.3">
      <c r="B19" s="5" t="s">
        <v>2</v>
      </c>
      <c r="C19" s="3" t="s">
        <v>44</v>
      </c>
      <c r="D19" s="24">
        <f>SUM(D21+D25+D49+D28+D36+D40+D43+D53+D59)</f>
        <v>1280212</v>
      </c>
      <c r="E19" s="24">
        <f>SUM(E21+E25+E49+E28+D36+E40+E43+E53+E59)</f>
        <v>1350686.5</v>
      </c>
    </row>
    <row r="20" spans="2:6" ht="15" x14ac:dyDescent="0.25">
      <c r="B20" s="5"/>
      <c r="C20" s="3"/>
      <c r="D20" s="23"/>
      <c r="E20" s="23"/>
    </row>
    <row r="21" spans="2:6" x14ac:dyDescent="0.3">
      <c r="B21" s="5" t="s">
        <v>3</v>
      </c>
      <c r="C21" s="3" t="s">
        <v>4</v>
      </c>
      <c r="D21" s="24">
        <f>SUM(D23)</f>
        <v>1083219.1000000001</v>
      </c>
      <c r="E21" s="24">
        <f>SUM(E23)</f>
        <v>1148759.5</v>
      </c>
    </row>
    <row r="22" spans="2:6" ht="15" x14ac:dyDescent="0.25">
      <c r="B22" s="5"/>
      <c r="C22" s="3"/>
      <c r="D22" s="23"/>
      <c r="E22" s="23"/>
    </row>
    <row r="23" spans="2:6" x14ac:dyDescent="0.3">
      <c r="B23" s="2" t="s">
        <v>5</v>
      </c>
      <c r="C23" s="1" t="s">
        <v>76</v>
      </c>
      <c r="D23" s="23">
        <v>1083219.1000000001</v>
      </c>
      <c r="E23" s="23">
        <v>1148759.5</v>
      </c>
    </row>
    <row r="24" spans="2:6" x14ac:dyDescent="0.3">
      <c r="B24" s="2"/>
      <c r="C24" s="1"/>
      <c r="D24" s="23"/>
      <c r="E24" s="23"/>
    </row>
    <row r="25" spans="2:6" ht="46.8" x14ac:dyDescent="0.3">
      <c r="B25" s="5" t="s">
        <v>6</v>
      </c>
      <c r="C25" s="3" t="s">
        <v>7</v>
      </c>
      <c r="D25" s="25">
        <f>SUM(D26)</f>
        <v>34856</v>
      </c>
      <c r="E25" s="25">
        <f>SUM(E26)</f>
        <v>34856</v>
      </c>
    </row>
    <row r="26" spans="2:6" ht="31.2" x14ac:dyDescent="0.3">
      <c r="B26" s="2" t="s">
        <v>8</v>
      </c>
      <c r="C26" s="1" t="s">
        <v>9</v>
      </c>
      <c r="D26" s="9">
        <v>34856</v>
      </c>
      <c r="E26" s="9">
        <v>34856</v>
      </c>
    </row>
    <row r="27" spans="2:6" x14ac:dyDescent="0.3">
      <c r="B27" s="2"/>
      <c r="C27" s="1"/>
      <c r="D27" s="9"/>
      <c r="E27" s="9"/>
    </row>
    <row r="28" spans="2:6" x14ac:dyDescent="0.3">
      <c r="B28" s="5" t="s">
        <v>10</v>
      </c>
      <c r="C28" s="3" t="s">
        <v>11</v>
      </c>
      <c r="D28" s="25">
        <f>SUM(D30+D32+D34)</f>
        <v>110274.5</v>
      </c>
      <c r="E28" s="25">
        <f>SUM(E30+E32+E34)</f>
        <v>114685.6</v>
      </c>
    </row>
    <row r="29" spans="2:6" ht="15" x14ac:dyDescent="0.25">
      <c r="B29" s="2"/>
      <c r="C29" s="8" t="s">
        <v>12</v>
      </c>
      <c r="D29" s="9"/>
      <c r="E29" s="9"/>
    </row>
    <row r="30" spans="2:6" ht="31.2" x14ac:dyDescent="0.3">
      <c r="B30" s="2" t="s">
        <v>45</v>
      </c>
      <c r="C30" s="1" t="s">
        <v>46</v>
      </c>
      <c r="D30" s="9">
        <v>89440</v>
      </c>
      <c r="E30" s="9">
        <v>93017.600000000006</v>
      </c>
    </row>
    <row r="31" spans="2:6" x14ac:dyDescent="0.3">
      <c r="B31" s="2"/>
      <c r="C31" s="1"/>
      <c r="D31" s="9"/>
      <c r="E31" s="9"/>
    </row>
    <row r="32" spans="2:6" x14ac:dyDescent="0.3">
      <c r="B32" s="2" t="s">
        <v>15</v>
      </c>
      <c r="C32" s="1" t="s">
        <v>16</v>
      </c>
      <c r="D32" s="9">
        <v>2010.5</v>
      </c>
      <c r="E32" s="9">
        <v>2091</v>
      </c>
    </row>
    <row r="33" spans="2:5" x14ac:dyDescent="0.3">
      <c r="B33" s="2"/>
      <c r="C33" s="1"/>
      <c r="D33" s="9"/>
      <c r="E33" s="9"/>
    </row>
    <row r="34" spans="2:5" ht="31.2" x14ac:dyDescent="0.3">
      <c r="B34" s="2" t="s">
        <v>13</v>
      </c>
      <c r="C34" s="1" t="s">
        <v>14</v>
      </c>
      <c r="D34" s="9">
        <v>18824</v>
      </c>
      <c r="E34" s="9">
        <v>19577</v>
      </c>
    </row>
    <row r="35" spans="2:5" x14ac:dyDescent="0.3">
      <c r="B35" s="2"/>
      <c r="C35" s="1"/>
      <c r="D35" s="9"/>
      <c r="E35" s="9"/>
    </row>
    <row r="36" spans="2:5" ht="31.2" x14ac:dyDescent="0.3">
      <c r="B36" s="5" t="s">
        <v>97</v>
      </c>
      <c r="C36" s="3" t="s">
        <v>94</v>
      </c>
      <c r="D36" s="25">
        <f>SUM(D38)</f>
        <v>215</v>
      </c>
      <c r="E36" s="25">
        <f>SUM(E38)</f>
        <v>215</v>
      </c>
    </row>
    <row r="37" spans="2:5" ht="15" x14ac:dyDescent="0.25">
      <c r="B37" s="2"/>
      <c r="C37" s="1"/>
      <c r="D37" s="9"/>
      <c r="E37" s="9"/>
    </row>
    <row r="38" spans="2:5" x14ac:dyDescent="0.3">
      <c r="B38" s="2" t="s">
        <v>95</v>
      </c>
      <c r="C38" s="1" t="s">
        <v>96</v>
      </c>
      <c r="D38" s="9">
        <v>215</v>
      </c>
      <c r="E38" s="9">
        <v>215</v>
      </c>
    </row>
    <row r="39" spans="2:5" x14ac:dyDescent="0.3">
      <c r="B39" s="2"/>
      <c r="C39" s="1"/>
      <c r="D39" s="9"/>
      <c r="E39" s="9"/>
    </row>
    <row r="40" spans="2:5" x14ac:dyDescent="0.3">
      <c r="B40" s="5" t="s">
        <v>17</v>
      </c>
      <c r="C40" s="3" t="s">
        <v>47</v>
      </c>
      <c r="D40" s="25">
        <f>SUM(D42)</f>
        <v>27688</v>
      </c>
      <c r="E40" s="25">
        <f>SUM(E42)</f>
        <v>27688</v>
      </c>
    </row>
    <row r="41" spans="2:5" ht="11.25" customHeight="1" x14ac:dyDescent="0.25">
      <c r="B41" s="2"/>
      <c r="C41" s="1"/>
      <c r="D41" s="9"/>
      <c r="E41" s="9"/>
    </row>
    <row r="42" spans="2:5" ht="28.95" customHeight="1" x14ac:dyDescent="0.3">
      <c r="B42" s="2" t="s">
        <v>77</v>
      </c>
      <c r="C42" s="1" t="s">
        <v>78</v>
      </c>
      <c r="D42" s="9">
        <v>27688</v>
      </c>
      <c r="E42" s="9">
        <v>27688</v>
      </c>
    </row>
    <row r="43" spans="2:5" ht="46.8" x14ac:dyDescent="0.3">
      <c r="B43" s="5" t="s">
        <v>18</v>
      </c>
      <c r="C43" s="3" t="s">
        <v>19</v>
      </c>
      <c r="D43" s="25">
        <f>SUM(D45+D47)</f>
        <v>13802.4</v>
      </c>
      <c r="E43" s="25">
        <f>SUM(E45+E47)</f>
        <v>14289.4</v>
      </c>
    </row>
    <row r="44" spans="2:5" ht="15" x14ac:dyDescent="0.25">
      <c r="B44" s="2"/>
      <c r="C44" s="8"/>
      <c r="D44" s="9"/>
      <c r="E44" s="9"/>
    </row>
    <row r="45" spans="2:5" ht="92.25" customHeight="1" x14ac:dyDescent="0.3">
      <c r="B45" s="2" t="s">
        <v>48</v>
      </c>
      <c r="C45" s="1" t="s">
        <v>49</v>
      </c>
      <c r="D45" s="9">
        <v>12573.8</v>
      </c>
      <c r="E45" s="9">
        <v>13060.8</v>
      </c>
    </row>
    <row r="46" spans="2:5" x14ac:dyDescent="0.3">
      <c r="B46" s="2"/>
      <c r="C46" s="1"/>
      <c r="D46" s="9"/>
      <c r="E46" s="9"/>
    </row>
    <row r="47" spans="2:5" ht="112.8" customHeight="1" x14ac:dyDescent="0.3">
      <c r="B47" s="2" t="s">
        <v>50</v>
      </c>
      <c r="C47" s="1" t="s">
        <v>51</v>
      </c>
      <c r="D47" s="9">
        <v>1228.5999999999999</v>
      </c>
      <c r="E47" s="9">
        <v>1228.5999999999999</v>
      </c>
    </row>
    <row r="48" spans="2:5" ht="15" x14ac:dyDescent="0.25">
      <c r="B48" s="2"/>
      <c r="C48" s="8"/>
      <c r="D48" s="9"/>
      <c r="E48" s="9"/>
    </row>
    <row r="49" spans="2:5" ht="31.2" x14ac:dyDescent="0.3">
      <c r="B49" s="5" t="s">
        <v>20</v>
      </c>
      <c r="C49" s="3" t="s">
        <v>21</v>
      </c>
      <c r="D49" s="25">
        <f>SUM(D51)</f>
        <v>1960</v>
      </c>
      <c r="E49" s="25">
        <f>SUM(E51)</f>
        <v>1960</v>
      </c>
    </row>
    <row r="50" spans="2:5" ht="15" x14ac:dyDescent="0.25">
      <c r="B50" s="5"/>
      <c r="C50" s="3"/>
      <c r="D50" s="25"/>
      <c r="E50" s="25"/>
    </row>
    <row r="51" spans="2:5" x14ac:dyDescent="0.3">
      <c r="B51" s="2" t="s">
        <v>22</v>
      </c>
      <c r="C51" s="1" t="s">
        <v>23</v>
      </c>
      <c r="D51" s="9">
        <v>1960</v>
      </c>
      <c r="E51" s="9">
        <v>1960</v>
      </c>
    </row>
    <row r="52" spans="2:5" x14ac:dyDescent="0.3">
      <c r="B52" s="2"/>
      <c r="C52" s="1"/>
      <c r="D52" s="9"/>
      <c r="E52" s="9"/>
    </row>
    <row r="53" spans="2:5" ht="31.2" x14ac:dyDescent="0.3">
      <c r="B53" s="5" t="s">
        <v>24</v>
      </c>
      <c r="C53" s="3" t="s">
        <v>25</v>
      </c>
      <c r="D53" s="25">
        <f>SUM(D55+D57)</f>
        <v>6950</v>
      </c>
      <c r="E53" s="25">
        <f>SUM(E55+E57)</f>
        <v>6950</v>
      </c>
    </row>
    <row r="54" spans="2:5" ht="15" x14ac:dyDescent="0.25">
      <c r="B54" s="2"/>
      <c r="C54" s="1"/>
      <c r="D54" s="9"/>
      <c r="E54" s="9"/>
    </row>
    <row r="55" spans="2:5" ht="93.75" customHeight="1" x14ac:dyDescent="0.3">
      <c r="B55" s="2" t="s">
        <v>52</v>
      </c>
      <c r="C55" s="1" t="s">
        <v>53</v>
      </c>
      <c r="D55" s="9">
        <v>1250</v>
      </c>
      <c r="E55" s="9">
        <v>1250</v>
      </c>
    </row>
    <row r="56" spans="2:5" x14ac:dyDescent="0.3">
      <c r="B56" s="2"/>
      <c r="C56" s="1"/>
      <c r="D56" s="9"/>
      <c r="E56" s="9"/>
    </row>
    <row r="57" spans="2:5" ht="28.5" customHeight="1" x14ac:dyDescent="0.3">
      <c r="B57" s="2" t="s">
        <v>69</v>
      </c>
      <c r="C57" s="1" t="s">
        <v>54</v>
      </c>
      <c r="D57" s="9">
        <v>5700</v>
      </c>
      <c r="E57" s="9">
        <v>5700</v>
      </c>
    </row>
    <row r="58" spans="2:5" ht="12.6" customHeight="1" x14ac:dyDescent="0.3">
      <c r="B58" s="2"/>
      <c r="C58" s="1"/>
      <c r="D58" s="9"/>
      <c r="E58" s="9"/>
    </row>
    <row r="59" spans="2:5" x14ac:dyDescent="0.3">
      <c r="B59" s="5" t="s">
        <v>26</v>
      </c>
      <c r="C59" s="3" t="s">
        <v>27</v>
      </c>
      <c r="D59" s="25">
        <f>D61+D64+D66+D68</f>
        <v>1247</v>
      </c>
      <c r="E59" s="25">
        <f>E61+E64+E66+E68</f>
        <v>1283</v>
      </c>
    </row>
    <row r="60" spans="2:5" ht="15" x14ac:dyDescent="0.25">
      <c r="B60" s="5"/>
      <c r="C60" s="1"/>
      <c r="D60" s="25"/>
      <c r="E60" s="9"/>
    </row>
    <row r="61" spans="2:5" ht="50.4" customHeight="1" x14ac:dyDescent="0.3">
      <c r="B61" s="2" t="s">
        <v>87</v>
      </c>
      <c r="C61" s="1" t="s">
        <v>86</v>
      </c>
      <c r="D61" s="9">
        <v>247</v>
      </c>
      <c r="E61" s="9">
        <v>249</v>
      </c>
    </row>
    <row r="62" spans="2:5" x14ac:dyDescent="0.3">
      <c r="B62" s="5"/>
      <c r="C62" s="3"/>
      <c r="D62" s="25"/>
      <c r="E62" s="9"/>
    </row>
    <row r="63" spans="2:5" x14ac:dyDescent="0.3">
      <c r="B63" s="2"/>
      <c r="C63" s="1"/>
      <c r="D63" s="9"/>
      <c r="E63" s="9"/>
    </row>
    <row r="64" spans="2:5" ht="124.8" x14ac:dyDescent="0.3">
      <c r="B64" s="2" t="s">
        <v>88</v>
      </c>
      <c r="C64" s="1" t="s">
        <v>92</v>
      </c>
      <c r="D64" s="9">
        <v>350</v>
      </c>
      <c r="E64" s="9">
        <v>374</v>
      </c>
    </row>
    <row r="65" spans="2:8" x14ac:dyDescent="0.3">
      <c r="B65" s="2"/>
      <c r="C65" s="1"/>
      <c r="D65" s="9"/>
      <c r="E65" s="9"/>
    </row>
    <row r="66" spans="2:8" ht="31.2" x14ac:dyDescent="0.3">
      <c r="B66" s="2" t="s">
        <v>89</v>
      </c>
      <c r="C66" s="1" t="s">
        <v>90</v>
      </c>
      <c r="D66" s="9">
        <v>390</v>
      </c>
      <c r="E66" s="9">
        <v>400</v>
      </c>
    </row>
    <row r="67" spans="2:8" x14ac:dyDescent="0.3">
      <c r="B67" s="2"/>
      <c r="C67" s="1"/>
      <c r="D67" s="9"/>
      <c r="E67" s="9"/>
    </row>
    <row r="68" spans="2:8" x14ac:dyDescent="0.3">
      <c r="B68" s="2" t="s">
        <v>91</v>
      </c>
      <c r="C68" s="1" t="s">
        <v>93</v>
      </c>
      <c r="D68" s="9">
        <v>260</v>
      </c>
      <c r="E68" s="9">
        <v>260</v>
      </c>
    </row>
    <row r="69" spans="2:8" x14ac:dyDescent="0.3">
      <c r="B69" s="2"/>
      <c r="C69" s="1"/>
      <c r="D69" s="9"/>
      <c r="E69" s="9"/>
    </row>
    <row r="70" spans="2:8" x14ac:dyDescent="0.3">
      <c r="B70" s="5" t="s">
        <v>28</v>
      </c>
      <c r="C70" s="3" t="s">
        <v>29</v>
      </c>
      <c r="D70" s="9">
        <f>D72</f>
        <v>1909458.0999999999</v>
      </c>
      <c r="E70" s="9">
        <f>E72</f>
        <v>2090498.17</v>
      </c>
    </row>
    <row r="71" spans="2:8" ht="15" x14ac:dyDescent="0.25">
      <c r="B71" s="8"/>
      <c r="C71" s="1"/>
      <c r="D71" s="9"/>
      <c r="E71" s="9"/>
    </row>
    <row r="72" spans="2:8" ht="31.2" x14ac:dyDescent="0.3">
      <c r="B72" s="15" t="s">
        <v>30</v>
      </c>
      <c r="C72" s="1" t="s">
        <v>31</v>
      </c>
      <c r="D72" s="9">
        <f>D74+D84+D98</f>
        <v>1909458.0999999999</v>
      </c>
      <c r="E72" s="9">
        <f>E74+E84+E98</f>
        <v>2090498.17</v>
      </c>
      <c r="G72" s="4"/>
      <c r="H72" s="4"/>
    </row>
    <row r="73" spans="2:8" ht="15" x14ac:dyDescent="0.25">
      <c r="B73" s="15"/>
      <c r="C73" s="1"/>
      <c r="D73" s="9"/>
      <c r="E73" s="9"/>
      <c r="G73" s="4"/>
      <c r="H73" s="4"/>
    </row>
    <row r="74" spans="2:8" ht="31.2" x14ac:dyDescent="0.3">
      <c r="B74" s="15" t="s">
        <v>55</v>
      </c>
      <c r="C74" s="1" t="s">
        <v>68</v>
      </c>
      <c r="D74" s="9">
        <f>D76+D82+D80+D78</f>
        <v>892546.7</v>
      </c>
      <c r="E74" s="9">
        <f>E76+E82+E80+E78</f>
        <v>988923.4</v>
      </c>
    </row>
    <row r="75" spans="2:8" ht="15" hidden="1" x14ac:dyDescent="0.25">
      <c r="B75" s="15"/>
      <c r="C75" s="1"/>
      <c r="D75" s="9"/>
      <c r="E75" s="9"/>
    </row>
    <row r="76" spans="2:8" ht="135.44999999999999" hidden="1" x14ac:dyDescent="0.25">
      <c r="B76" s="16" t="s">
        <v>75</v>
      </c>
      <c r="C76" s="1" t="s">
        <v>73</v>
      </c>
      <c r="D76" s="26">
        <v>0</v>
      </c>
      <c r="E76" s="27">
        <v>0</v>
      </c>
    </row>
    <row r="77" spans="2:8" ht="15" hidden="1" x14ac:dyDescent="0.25">
      <c r="B77" s="16"/>
      <c r="C77" s="1"/>
      <c r="D77" s="26"/>
      <c r="E77" s="27"/>
    </row>
    <row r="78" spans="2:8" ht="30.15" hidden="1" x14ac:dyDescent="0.25">
      <c r="B78" s="16" t="s">
        <v>99</v>
      </c>
      <c r="C78" s="1" t="s">
        <v>100</v>
      </c>
      <c r="D78" s="26">
        <v>0</v>
      </c>
      <c r="E78" s="27">
        <v>0</v>
      </c>
    </row>
    <row r="79" spans="2:8" ht="15" x14ac:dyDescent="0.25">
      <c r="B79" s="16"/>
      <c r="C79" s="1"/>
      <c r="D79" s="9"/>
      <c r="E79" s="9"/>
    </row>
    <row r="80" spans="2:8" ht="90.3" hidden="1" x14ac:dyDescent="0.25">
      <c r="B80" s="16" t="s">
        <v>84</v>
      </c>
      <c r="C80" s="1" t="s">
        <v>83</v>
      </c>
      <c r="D80" s="9"/>
      <c r="E80" s="9"/>
    </row>
    <row r="81" spans="2:5" ht="15" hidden="1" x14ac:dyDescent="0.25">
      <c r="B81" s="16"/>
      <c r="C81" s="1"/>
      <c r="D81" s="9"/>
      <c r="E81" s="9"/>
    </row>
    <row r="82" spans="2:5" x14ac:dyDescent="0.3">
      <c r="B82" s="15" t="s">
        <v>56</v>
      </c>
      <c r="C82" s="1" t="s">
        <v>63</v>
      </c>
      <c r="D82" s="9">
        <v>892546.7</v>
      </c>
      <c r="E82" s="9">
        <v>988923.4</v>
      </c>
    </row>
    <row r="83" spans="2:5" ht="15" x14ac:dyDescent="0.25">
      <c r="B83" s="15"/>
      <c r="C83" s="1"/>
      <c r="D83" s="9"/>
      <c r="E83" s="9"/>
    </row>
    <row r="84" spans="2:5" x14ac:dyDescent="0.3">
      <c r="B84" s="15" t="s">
        <v>57</v>
      </c>
      <c r="C84" s="1" t="s">
        <v>81</v>
      </c>
      <c r="D84" s="9">
        <f>D96+D92+D86+D94+D88+D90</f>
        <v>923966.5</v>
      </c>
      <c r="E84" s="9">
        <f>E96+E92+E86+E94+E88+E90</f>
        <v>1010608.77</v>
      </c>
    </row>
    <row r="85" spans="2:5" ht="15" x14ac:dyDescent="0.25">
      <c r="B85" s="15"/>
      <c r="C85" s="1"/>
      <c r="D85" s="9"/>
      <c r="E85" s="9"/>
    </row>
    <row r="86" spans="2:5" ht="46.8" x14ac:dyDescent="0.3">
      <c r="B86" s="15" t="s">
        <v>43</v>
      </c>
      <c r="C86" s="1" t="s">
        <v>64</v>
      </c>
      <c r="D86" s="9">
        <v>901406.3</v>
      </c>
      <c r="E86" s="9">
        <v>987146.17</v>
      </c>
    </row>
    <row r="87" spans="2:5" ht="15" x14ac:dyDescent="0.25">
      <c r="B87" s="17"/>
      <c r="C87" s="28"/>
      <c r="D87" s="29"/>
      <c r="E87" s="9"/>
    </row>
    <row r="88" spans="2:5" ht="124.8" x14ac:dyDescent="0.3">
      <c r="B88" s="17" t="s">
        <v>74</v>
      </c>
      <c r="C88" s="1" t="s">
        <v>72</v>
      </c>
      <c r="D88" s="27">
        <v>22560.2</v>
      </c>
      <c r="E88" s="27">
        <v>23462.6</v>
      </c>
    </row>
    <row r="89" spans="2:5" ht="15" x14ac:dyDescent="0.25">
      <c r="B89" s="17"/>
      <c r="C89" s="1"/>
      <c r="D89" s="29"/>
      <c r="E89" s="9"/>
    </row>
    <row r="90" spans="2:5" ht="150.6" hidden="1" x14ac:dyDescent="0.25">
      <c r="B90" s="17" t="s">
        <v>79</v>
      </c>
      <c r="C90" s="1" t="s">
        <v>80</v>
      </c>
      <c r="D90" s="27">
        <v>0</v>
      </c>
      <c r="E90" s="30">
        <v>0</v>
      </c>
    </row>
    <row r="91" spans="2:5" ht="15" hidden="1" x14ac:dyDescent="0.25">
      <c r="B91" s="17"/>
      <c r="C91" s="1"/>
      <c r="D91" s="29"/>
      <c r="E91" s="9"/>
    </row>
    <row r="92" spans="2:5" ht="45.15" hidden="1" x14ac:dyDescent="0.25">
      <c r="B92" s="17" t="s">
        <v>42</v>
      </c>
      <c r="C92" s="31" t="s">
        <v>65</v>
      </c>
      <c r="D92" s="29">
        <v>0</v>
      </c>
      <c r="E92" s="9">
        <v>0</v>
      </c>
    </row>
    <row r="93" spans="2:5" ht="15" hidden="1" x14ac:dyDescent="0.25">
      <c r="B93" s="17"/>
      <c r="C93" s="31"/>
      <c r="D93" s="29"/>
      <c r="E93" s="9"/>
    </row>
    <row r="94" spans="2:5" ht="60.3" hidden="1" x14ac:dyDescent="0.25">
      <c r="B94" s="10" t="s">
        <v>61</v>
      </c>
      <c r="C94" s="31" t="s">
        <v>66</v>
      </c>
      <c r="D94" s="27">
        <v>0</v>
      </c>
      <c r="E94" s="30">
        <v>0</v>
      </c>
    </row>
    <row r="95" spans="2:5" ht="15" hidden="1" x14ac:dyDescent="0.25">
      <c r="B95" s="17"/>
      <c r="C95" s="31"/>
      <c r="D95" s="29"/>
      <c r="E95" s="9"/>
    </row>
    <row r="96" spans="2:5" s="22" customFormat="1" ht="30.15" hidden="1" x14ac:dyDescent="0.25">
      <c r="B96" s="21" t="s">
        <v>41</v>
      </c>
      <c r="C96" s="31" t="s">
        <v>67</v>
      </c>
      <c r="D96" s="29">
        <v>0</v>
      </c>
      <c r="E96" s="9">
        <v>0</v>
      </c>
    </row>
    <row r="97" spans="2:7" ht="15" hidden="1" x14ac:dyDescent="0.25">
      <c r="B97" s="15"/>
      <c r="C97" s="1"/>
      <c r="D97" s="9"/>
      <c r="E97" s="9"/>
    </row>
    <row r="98" spans="2:7" ht="31.2" x14ac:dyDescent="0.3">
      <c r="B98" s="15" t="s">
        <v>62</v>
      </c>
      <c r="C98" s="1" t="s">
        <v>82</v>
      </c>
      <c r="D98" s="9">
        <f>D100</f>
        <v>92944.9</v>
      </c>
      <c r="E98" s="9">
        <f>E100</f>
        <v>90966</v>
      </c>
    </row>
    <row r="99" spans="2:7" ht="15" x14ac:dyDescent="0.25">
      <c r="B99" s="15"/>
      <c r="C99" s="1"/>
      <c r="D99" s="9"/>
      <c r="E99" s="9"/>
    </row>
    <row r="100" spans="2:7" ht="78" x14ac:dyDescent="0.3">
      <c r="B100" s="18" t="s">
        <v>70</v>
      </c>
      <c r="C100" s="11" t="s">
        <v>71</v>
      </c>
      <c r="D100" s="32">
        <v>92944.9</v>
      </c>
      <c r="E100" s="32">
        <v>90966</v>
      </c>
      <c r="G100" s="9"/>
    </row>
    <row r="101" spans="2:7" ht="15" x14ac:dyDescent="0.25">
      <c r="B101" s="11"/>
      <c r="C101" s="33"/>
      <c r="D101" s="23"/>
      <c r="E101" s="23"/>
    </row>
    <row r="102" spans="2:7" x14ac:dyDescent="0.3">
      <c r="B102" s="5" t="s">
        <v>32</v>
      </c>
      <c r="C102" s="1"/>
      <c r="D102" s="24">
        <f>D19+D70</f>
        <v>3189670.0999999996</v>
      </c>
      <c r="E102" s="24">
        <f>E19+E70</f>
        <v>3441184.67</v>
      </c>
    </row>
    <row r="103" spans="2:7" ht="15" x14ac:dyDescent="0.25">
      <c r="D103" s="4"/>
      <c r="E103" s="4"/>
    </row>
    <row r="104" spans="2:7" ht="15" x14ac:dyDescent="0.25">
      <c r="D104" s="4"/>
      <c r="E104" s="4"/>
    </row>
    <row r="105" spans="2:7" ht="15" x14ac:dyDescent="0.25">
      <c r="D105" s="4"/>
      <c r="E105" s="4"/>
    </row>
    <row r="106" spans="2:7" ht="15" x14ac:dyDescent="0.25">
      <c r="D106" s="4"/>
      <c r="E106" s="4"/>
    </row>
    <row r="107" spans="2:7" ht="15" x14ac:dyDescent="0.25">
      <c r="D107" s="4"/>
      <c r="E107" s="4"/>
    </row>
  </sheetData>
  <sortState ref="B114:E134">
    <sortCondition ref="C114:C134"/>
  </sortState>
  <mergeCells count="16">
    <mergeCell ref="B6:F6"/>
    <mergeCell ref="B1:F1"/>
    <mergeCell ref="B2:F2"/>
    <mergeCell ref="B3:F3"/>
    <mergeCell ref="B4:F4"/>
    <mergeCell ref="B5:F5"/>
    <mergeCell ref="B17:B18"/>
    <mergeCell ref="C17:C18"/>
    <mergeCell ref="D17:E17"/>
    <mergeCell ref="B7:F7"/>
    <mergeCell ref="B14:F14"/>
    <mergeCell ref="B8:F8"/>
    <mergeCell ref="B11:F11"/>
    <mergeCell ref="B12:F12"/>
    <mergeCell ref="B13:F13"/>
    <mergeCell ref="D9:E9"/>
  </mergeCells>
  <pageMargins left="0.59055118110236227" right="0.19685039370078741" top="0.39370078740157483" bottom="0.39370078740157483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chis-raifo9-fo</dc:creator>
  <cp:lastModifiedBy>raifo9</cp:lastModifiedBy>
  <cp:lastPrinted>2025-11-13T06:59:36Z</cp:lastPrinted>
  <dcterms:created xsi:type="dcterms:W3CDTF">2014-10-29T05:59:09Z</dcterms:created>
  <dcterms:modified xsi:type="dcterms:W3CDTF">2025-11-13T11:14:27Z</dcterms:modified>
</cp:coreProperties>
</file>